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4C61B54B-FA6C-4BFD-9A89-766E6C8CE908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<sst xmlns="http://schemas.openxmlformats.org/spreadsheetml/2006/main" count="86" uniqueCount="37">
  <si>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</si>
  <si>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</si>
  <si>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</si>
  <si>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</si>
  <si>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</si>
  <si>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</si>
  <si>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</si>
  <si>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</si>
  <si>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</si>
  <si>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</si>
  <si>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</si>
  <si>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</si>
  <si>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</si>
  <si>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</si>
  <si>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</si>
  <si>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</si>
  <si>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</si>
  <si>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</si>
  <si>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</si>
  <si>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</si>
  <si>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</si>
  <si>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</si>
  <si>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</si>
  <si>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</si>
  <si>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</si>
  <si>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</si>
  <si>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</si>
  <si>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</si>
  <si>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</si>
  <si>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</si>
  <si>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Katergorie 2 - Plánované stavby</t>
  </si>
  <si>
    <t>Kategorie 2 - Běžné opravy</t>
  </si>
  <si>
    <t>Doprava materiálu</t>
  </si>
  <si>
    <t>PD vč. územního souhlasu, kolaudačního souhlasu, sml. Budoucí o VB</t>
  </si>
  <si>
    <t>SNK</t>
  </si>
  <si>
    <t>Kategorie 2 - SNK</t>
  </si>
  <si>
    <t>32 -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</si>
</sst>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topLeftCell="A4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30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194453.0277456</v>
      </c>
      <c r="F9" s="23">
        <f>E9+(E9*$C$6)</f>
        <v>194453.0277456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289690.252332</v>
      </c>
      <c r="F10" s="22">
        <f t="shared" ref="F10:F14" si="1">E10+(E10*$C$6)</f>
        <v>289690.252332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283473.72331199999</v>
      </c>
      <c r="F11" s="22">
        <f t="shared" si="1"/>
        <v>283473.72331199999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10195.107592800001</v>
      </c>
      <c r="F12" s="22">
        <f t="shared" si="1"/>
        <v>10195.107592800001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123087.274596</v>
      </c>
      <c r="F13" s="22">
        <f t="shared" si="1"/>
        <v>123087.274596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58559.703368400005</v>
      </c>
      <c r="F14" s="22">
        <f t="shared" si="1"/>
        <v>58559.703368400005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123460.2663372</v>
      </c>
      <c r="F15" s="22">
        <f t="shared" ref="F15:F20" si="2">E15+(E15*$C$6)</f>
        <v>123460.2663372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29466.347554799999</v>
      </c>
      <c r="F16" s="22">
        <f t="shared" si="2"/>
        <v>29466.347554799999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49856.562740399997</v>
      </c>
      <c r="F17" s="22">
        <f t="shared" si="2"/>
        <v>49856.562740399997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77706.61275</v>
      </c>
      <c r="F18" s="22">
        <f t="shared" si="2"/>
        <v>77706.61275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3407.8605365800568</v>
      </c>
      <c r="F19" s="22">
        <f t="shared" si="2"/>
        <v>3407.8605365800568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1243305.804</v>
      </c>
      <c r="F20" s="57">
        <f t="shared" si="2"/>
        <v>1243305.804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6VcAMtYESP3ldO1JVcRkNg1MdBczqjnbj0z1o5sRxGcVJeGk5SeHZH68vdZ86Dw/tK9za49whOXQXCPgLQJ04A==" saltValue="fobBCV6u9Z80QccafFd5b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31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164654.55527040001</v>
      </c>
      <c r="F9" s="23">
        <f>E9+(E9*$C$6)</f>
        <v>164654.55527040001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26525.209651200003</v>
      </c>
      <c r="F10" s="22">
        <f t="shared" ref="F10:F14" si="1">E10+(E10*$C$6)</f>
        <v>26525.209651200003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100426.63138560001</v>
      </c>
      <c r="F11" s="22">
        <f t="shared" si="1"/>
        <v>100426.63138560001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22662.646905599999</v>
      </c>
      <c r="F12" s="22">
        <f t="shared" si="1"/>
        <v>22662.646905599999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5981.8449600000004</v>
      </c>
      <c r="F13" s="22">
        <f t="shared" si="1"/>
        <v>5981.8449600000004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6693.4272501229161</v>
      </c>
      <c r="F14" s="22">
        <f t="shared" si="1"/>
        <v>6693.4272501229161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683.63942399999996</v>
      </c>
      <c r="F15" s="22">
        <f t="shared" ref="F15:F20" si="2">E15+(E15*$C$6)</f>
        <v>683.63942399999996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6597.1204416</v>
      </c>
      <c r="F16" s="22">
        <f t="shared" si="2"/>
        <v>6597.1204416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17.970275193153419</v>
      </c>
      <c r="F17" s="22">
        <f t="shared" si="2"/>
        <v>17.970275193153419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6631.3024128000006</v>
      </c>
      <c r="F18" s="22">
        <f t="shared" si="2"/>
        <v>6631.3024128000006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957.09519360000002</v>
      </c>
      <c r="F19" s="22">
        <f t="shared" si="2"/>
        <v>957.09519360000002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341819.712</v>
      </c>
      <c r="F20" s="57">
        <f t="shared" si="2"/>
        <v>341819.712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4jifEWkekszPwM4iJSNq9AUmXdiSFqjlt3H1CXX27+IaLt6F1mDkJKSG7U6PCHa/u3d+c9RBEdJsV7Wu/Ge6jQ==" saltValue="jzPZa80RjFJHST9BTHqNC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6.6640625" style="36" customWidth="1"/>
    <col min="3" max="3" width="17.109375" style="36" customWidth="1"/>
    <col min="4" max="4" width="25.88671875" style="36" bestFit="1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36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95233.766972399986</v>
      </c>
      <c r="F9" s="23">
        <f>E9+(E9*$C$6)</f>
        <v>95233.766972399986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110847.67527833999</v>
      </c>
      <c r="F10" s="22">
        <f t="shared" ref="F10:F21" si="1">E10+(E10*$C$6)</f>
        <v>110847.67527833999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54814.784478299996</v>
      </c>
      <c r="F11" s="22">
        <f t="shared" si="1"/>
        <v>54814.784478299996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9080.4289438800006</v>
      </c>
      <c r="F12" s="22">
        <f t="shared" si="1"/>
        <v>9080.4289438800006</v>
      </c>
    </row>
    <row r="13" spans="2:6" ht="15" customHeight="1" x14ac:dyDescent="0.3">
      <c r="B13" s="12" t="s">
        <v>32</v>
      </c>
      <c r="C13" s="61">
        <v>5</v>
      </c>
      <c r="D13" s="35">
        <v>1.7999999999999999E-2</v>
      </c>
      <c r="E13" s="19">
        <f t="shared" si="0"/>
        <v>19932.648901199998</v>
      </c>
      <c r="F13" s="22">
        <f t="shared" si="1"/>
        <v>19932.648901199998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51824.887143119995</v>
      </c>
      <c r="F14" s="22">
        <f t="shared" si="1"/>
        <v>51824.887143119995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52821.519588179995</v>
      </c>
      <c r="F15" s="22">
        <f t="shared" si="1"/>
        <v>52821.519588179995</v>
      </c>
    </row>
    <row r="16" spans="2:6" x14ac:dyDescent="0.3">
      <c r="B16" s="12" t="s">
        <v>33</v>
      </c>
      <c r="C16" s="61">
        <v>5</v>
      </c>
      <c r="D16" s="35">
        <v>0.36299999999999999</v>
      </c>
      <c r="E16" s="19">
        <f t="shared" si="0"/>
        <v>401975.08617419994</v>
      </c>
      <c r="F16" s="22">
        <f t="shared" si="1"/>
        <v>401975.08617419994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196004.38086179999</v>
      </c>
      <c r="F17" s="22">
        <f t="shared" si="1"/>
        <v>196004.38086179999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16721.277689340001</v>
      </c>
      <c r="F18" s="22">
        <f t="shared" si="1"/>
        <v>16721.277689340001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55479.206108339997</v>
      </c>
      <c r="F19" s="22">
        <f t="shared" si="1"/>
        <v>55479.206108339997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39643.823925719997</v>
      </c>
      <c r="F20" s="22">
        <f t="shared" si="1"/>
        <v>39643.823925719997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2989.89733518</v>
      </c>
      <c r="F21" s="22">
        <f t="shared" si="1"/>
        <v>2989.89733518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1107369.3833999999</v>
      </c>
      <c r="F22" s="65">
        <f>E22+(E22*$C$6)</f>
        <v>1107369.3833999999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JCKYbWem1fg0266kST+lCJpoqJNroo8W1OE3JXZU1QUrsMG8hvrLd2UghY5cqYpOU6AloGI0XspHqd1PFeAclw==" saltValue="I5gMFuA95DojxqY3ybyVz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34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1243305.804</v>
      </c>
      <c r="D8" s="55">
        <f>'Běžné opravy'!F20</f>
        <v>341819.712</v>
      </c>
      <c r="E8" s="55">
        <f>SNK!F22</f>
        <v>1107369.3833999999</v>
      </c>
      <c r="F8" s="55">
        <f>SUM(C8:E8)</f>
        <v>2692494.8994</v>
      </c>
      <c r="G8" s="56">
        <f>F8*2</f>
        <v>5384989.7988</v>
      </c>
    </row>
    <row r="13" spans="2:8" x14ac:dyDescent="0.3">
      <c r="B13" s="37"/>
    </row>
  </sheetData>
  <sheetProtection algorithmName="SHA-512" hashValue="uVL0/yHYLqq2ZlsZJwE56rms0zWC10SuwYC5xtWq51OKSW0rIBYXUgk+vkJUhHGbsGp5sh7k0vDZsc6dqXY5jw==" saltValue="blhseHNB9RkEiRaizRPWAA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2022-12-14T10:12:46Z</dcterms:modified>
</cp:coreProperties>
</file>